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(1)'!$12:$12</definedName>
    <definedName name="_xlnm.Print_Area" localSheetId="0">'Документ (1)'!$A$1:$O$50</definedName>
  </definedNames>
  <calcPr fullCalcOnLoad="1" fullPrecision="0"/>
</workbook>
</file>

<file path=xl/sharedStrings.xml><?xml version="1.0" encoding="utf-8"?>
<sst xmlns="http://schemas.openxmlformats.org/spreadsheetml/2006/main" count="94" uniqueCount="64">
  <si>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</si>
  <si>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</si>
  <si>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</si>
  <si>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</si>
  <si>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</si>
  <si>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</si>
  <si>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</si>
  <si>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</si>
  <si>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</si>
  <si>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</si>
  <si>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</si>
  <si>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</si>
  <si>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</si>
  <si>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</si>
  <si>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</si>
  <si>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</si>
  <si>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</si>
  <si>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</si>
  <si>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</si>
  <si>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</si>
  <si>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</si>
  <si>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</si>
  <si>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</si>
  <si>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</si>
  <si>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</si>
  <si>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</si>
  <si>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</si>
  <si>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</si>
  <si>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</si>
  <si>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</si>
  <si>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</si>
  <si>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</si>
  <si>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</si>
  <si>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</si>
  <si>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</si>
  <si>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</si>
  <si>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</si>
  <si>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</si>
  <si>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</si>
  <si>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</si>
  <si>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</si>
  <si>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</si>
  <si>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</si>
  <si>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</si>
  <si>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</si>
  <si>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</si>
  <si>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</si>
  <si>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</si>
  <si>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</si>
  <si>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</si>
  <si>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</si>
  <si>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</si>
  <si>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</si>
  <si>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</si>
  <si>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</si>
  <si>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</si>
  <si>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</si>
  <si>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</si>
  <si>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"Приложение 14 к решению Думы</t>
  </si>
  <si>
    <t>от 24.12.2012г. № 363"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</si>
  <si>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</si>
  <si>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</si>
  <si>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>Приложение 5 к решению Думы</t>
  </si>
  <si>
    <t>от 22.08.2013г. № 445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</si>
</sst>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 shrinkToFit="1"/>
    </xf>
    <xf numFmtId="4" fontId="3" fillId="0" borderId="10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vertical="top" wrapText="1" shrinkToFit="1"/>
    </xf>
    <xf numFmtId="4" fontId="3" fillId="0" borderId="12" xfId="0" applyNumberFormat="1" applyFont="1" applyFill="1" applyBorder="1" applyAlignment="1">
      <alignment vertical="top" wrapText="1" shrinkToFit="1"/>
    </xf>
    <xf numFmtId="0" fontId="3" fillId="0" borderId="13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 shrinkToFit="1"/>
    </xf>
    <xf numFmtId="4" fontId="4" fillId="34" borderId="10" xfId="0" applyNumberFormat="1" applyFont="1" applyFill="1" applyBorder="1" applyAlignment="1">
      <alignment wrapText="1" shrinkToFit="1"/>
    </xf>
    <xf numFmtId="4" fontId="4" fillId="34" borderId="11" xfId="0" applyNumberFormat="1" applyFont="1" applyFill="1" applyBorder="1" applyAlignment="1">
      <alignment wrapText="1" shrinkToFit="1"/>
    </xf>
    <xf numFmtId="4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vertical="top" wrapText="1" shrinkToFit="1"/>
    </xf>
    <xf numFmtId="4" fontId="4" fillId="34" borderId="11" xfId="0" applyNumberFormat="1" applyFont="1" applyFill="1" applyBorder="1" applyAlignment="1">
      <alignment vertical="top" wrapText="1" shrinkToFit="1"/>
    </xf>
    <xf numFmtId="0" fontId="4" fillId="34" borderId="1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 shrinkToFit="1"/>
    </xf>
    <xf numFmtId="4" fontId="3" fillId="34" borderId="10" xfId="0" applyNumberFormat="1" applyFont="1" applyFill="1" applyBorder="1" applyAlignment="1">
      <alignment wrapText="1" shrinkToFit="1"/>
    </xf>
    <xf numFmtId="4" fontId="3" fillId="34" borderId="11" xfId="0" applyNumberFormat="1" applyFont="1" applyFill="1" applyBorder="1" applyAlignment="1">
      <alignment wrapText="1" shrinkToFit="1"/>
    </xf>
    <xf numFmtId="4" fontId="4" fillId="35" borderId="15" xfId="0" applyNumberFormat="1" applyFont="1" applyFill="1" applyBorder="1" applyAlignment="1">
      <alignment vertical="top" wrapText="1" shrinkToFit="1"/>
    </xf>
    <xf numFmtId="4" fontId="4" fillId="35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 shrinkToFit="1"/>
    </xf>
    <xf numFmtId="4" fontId="3" fillId="33" borderId="10" xfId="0" applyNumberFormat="1" applyFont="1" applyFill="1" applyBorder="1" applyAlignment="1">
      <alignment wrapText="1" shrinkToFit="1"/>
    </xf>
    <xf numFmtId="4" fontId="3" fillId="33" borderId="11" xfId="0" applyNumberFormat="1" applyFont="1" applyFill="1" applyBorder="1" applyAlignment="1">
      <alignment wrapText="1" shrinkToFit="1"/>
    </xf>
    <xf numFmtId="4" fontId="9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top" wrapText="1" shrinkToFit="1"/>
    </xf>
    <xf numFmtId="4" fontId="3" fillId="33" borderId="11" xfId="0" applyNumberFormat="1" applyFont="1" applyFill="1" applyBorder="1" applyAlignment="1">
      <alignment vertical="top" wrapText="1" shrinkToFit="1"/>
    </xf>
    <xf numFmtId="49" fontId="4" fillId="33" borderId="10" xfId="0" applyNumberFormat="1" applyFont="1" applyFill="1" applyBorder="1" applyAlignment="1">
      <alignment vertical="top" wrapText="1" shrinkToFit="1"/>
    </xf>
    <xf numFmtId="4" fontId="4" fillId="33" borderId="10" xfId="0" applyNumberFormat="1" applyFont="1" applyFill="1" applyBorder="1" applyAlignment="1">
      <alignment vertical="top" wrapText="1" shrinkToFit="1"/>
    </xf>
    <xf numFmtId="4" fontId="4" fillId="33" borderId="11" xfId="0" applyNumberFormat="1" applyFont="1" applyFill="1" applyBorder="1" applyAlignment="1">
      <alignment vertical="top" wrapText="1" shrinkToFit="1"/>
    </xf>
    <xf numFmtId="0" fontId="3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vertical="top" wrapText="1" shrinkToFit="1"/>
    </xf>
    <xf numFmtId="4" fontId="3" fillId="36" borderId="10" xfId="0" applyNumberFormat="1" applyFont="1" applyFill="1" applyBorder="1" applyAlignment="1">
      <alignment wrapText="1" shrinkToFit="1"/>
    </xf>
    <xf numFmtId="4" fontId="3" fillId="36" borderId="11" xfId="0" applyNumberFormat="1" applyFont="1" applyFill="1" applyBorder="1" applyAlignment="1">
      <alignment wrapText="1" shrinkToFit="1"/>
    </xf>
    <xf numFmtId="4" fontId="9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vertical="top" wrapText="1" shrinkToFit="1"/>
    </xf>
    <xf numFmtId="4" fontId="3" fillId="36" borderId="11" xfId="0" applyNumberFormat="1" applyFont="1" applyFill="1" applyBorder="1" applyAlignment="1">
      <alignment vertical="top" wrapText="1" shrinkToFi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1866900</xdr:colOff>
      <xdr:row>4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00550" y="704850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1828800</xdr:colOff>
      <xdr:row>4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143375" y="7048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spans="1:15" ht="12.75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7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customHeigh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6.5" customHeight="1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.75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63" customHeight="1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 t="s">
        <v>17</v>
      </c>
      <c r="O10" s="6" t="s">
        <v>25</v>
      </c>
    </row>
    <row r="11" spans="1:15" ht="26.25" customHeight="1">
      <c r="A11" s="7" t="s">
        <v>23</v>
      </c>
      <c r="B11" s="7" t="s">
        <v>1</v>
      </c>
      <c r="C11" s="7" t="s">
        <v>0</v>
      </c>
      <c r="D11" s="7" t="s">
        <v>2</v>
      </c>
      <c r="E11" s="7" t="s">
        <v>3</v>
      </c>
      <c r="F11" s="7" t="s">
        <v>4</v>
      </c>
      <c r="G11" s="7"/>
      <c r="H11" s="7" t="s">
        <v>5</v>
      </c>
      <c r="I11" s="7" t="s">
        <v>6</v>
      </c>
      <c r="J11" s="7" t="s">
        <v>7</v>
      </c>
      <c r="K11" s="7"/>
      <c r="L11" s="7" t="s">
        <v>8</v>
      </c>
      <c r="M11" s="7"/>
      <c r="N11" s="16" t="s">
        <v>27</v>
      </c>
      <c r="O11" s="7" t="s">
        <v>24</v>
      </c>
    </row>
    <row r="12" spans="1:15" ht="15" customHeight="1">
      <c r="A12" s="7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7">
        <v>2</v>
      </c>
    </row>
    <row r="13" spans="1:16" s="3" customFormat="1" ht="39" customHeight="1">
      <c r="A13" s="25" t="s">
        <v>48</v>
      </c>
      <c r="B13" s="26" t="s">
        <v>18</v>
      </c>
      <c r="C13" s="26" t="s">
        <v>11</v>
      </c>
      <c r="D13" s="26" t="s">
        <v>19</v>
      </c>
      <c r="E13" s="26" t="s">
        <v>18</v>
      </c>
      <c r="F13" s="26" t="s">
        <v>18</v>
      </c>
      <c r="G13" s="26" t="s">
        <v>9</v>
      </c>
      <c r="H13" s="30">
        <v>100000000</v>
      </c>
      <c r="I13" s="30">
        <v>100000000</v>
      </c>
      <c r="J13" s="30">
        <v>0</v>
      </c>
      <c r="K13" s="30">
        <v>100000000</v>
      </c>
      <c r="L13" s="30">
        <v>0</v>
      </c>
      <c r="M13" s="30">
        <v>100000000</v>
      </c>
      <c r="N13" s="31"/>
      <c r="O13" s="29">
        <f>O15+O17+O16</f>
        <v>580</v>
      </c>
      <c r="P13" s="1">
        <f>O13-N13</f>
        <v>580</v>
      </c>
    </row>
    <row r="14" spans="1:19" ht="37.5" customHeight="1" hidden="1" outlineLevel="3">
      <c r="A14" s="10" t="s">
        <v>22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1"/>
      <c r="O14" s="8"/>
      <c r="P14" s="1">
        <f>O14-N14</f>
        <v>0</v>
      </c>
      <c r="S14" s="4">
        <v>46132.51</v>
      </c>
    </row>
    <row r="15" spans="1:16" ht="54.75" customHeight="1" outlineLevel="3">
      <c r="A15" s="38" t="s">
        <v>32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2">
        <v>200</v>
      </c>
      <c r="P15" s="1">
        <f>O15-N15</f>
        <v>200</v>
      </c>
    </row>
    <row r="16" spans="1:16" ht="54.75" customHeight="1" outlineLevel="3">
      <c r="A16" s="38" t="s">
        <v>61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51</v>
      </c>
      <c r="P16" s="1"/>
    </row>
    <row r="17" spans="1:16" ht="39.75" customHeight="1" outlineLevel="3">
      <c r="A17" s="38" t="s">
        <v>33</v>
      </c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329</v>
      </c>
      <c r="P17" s="1"/>
    </row>
    <row r="18" spans="1:16" ht="25.5" customHeight="1" outlineLevel="3">
      <c r="A18" s="25" t="s">
        <v>20</v>
      </c>
      <c r="B18" s="26" t="s">
        <v>18</v>
      </c>
      <c r="C18" s="26" t="s">
        <v>10</v>
      </c>
      <c r="D18" s="26" t="s">
        <v>19</v>
      </c>
      <c r="E18" s="26" t="s">
        <v>18</v>
      </c>
      <c r="F18" s="26" t="s">
        <v>18</v>
      </c>
      <c r="G18" s="26" t="s">
        <v>9</v>
      </c>
      <c r="H18" s="27">
        <v>2484854000</v>
      </c>
      <c r="I18" s="27">
        <v>2484854000</v>
      </c>
      <c r="J18" s="27">
        <v>0</v>
      </c>
      <c r="K18" s="27">
        <v>2484854000</v>
      </c>
      <c r="L18" s="27">
        <v>0</v>
      </c>
      <c r="M18" s="27">
        <v>2484854000</v>
      </c>
      <c r="N18" s="28"/>
      <c r="O18" s="29">
        <f>O19+O20+O21</f>
        <v>5355</v>
      </c>
      <c r="P18" s="1"/>
    </row>
    <row r="19" spans="1:16" ht="94.5" customHeight="1" outlineLevel="3">
      <c r="A19" s="38" t="s">
        <v>30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>
        <v>2442000</v>
      </c>
      <c r="O19" s="42">
        <v>1700</v>
      </c>
      <c r="P19" s="1"/>
    </row>
    <row r="20" spans="1:16" ht="57.75" customHeight="1" outlineLevel="3">
      <c r="A20" s="63" t="s">
        <v>31</v>
      </c>
      <c r="B20" s="64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205</v>
      </c>
      <c r="P20" s="1"/>
    </row>
    <row r="21" spans="1:16" ht="54.75" customHeight="1" outlineLevel="3">
      <c r="A21" s="23" t="s">
        <v>42</v>
      </c>
      <c r="B21" s="2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1"/>
      <c r="O21" s="42">
        <v>3450</v>
      </c>
      <c r="P21" s="1"/>
    </row>
    <row r="22" spans="1:16" ht="39.75" customHeight="1" outlineLevel="3">
      <c r="A22" s="32" t="s">
        <v>40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5"/>
      <c r="O22" s="29">
        <f>O23</f>
        <v>1761.04</v>
      </c>
      <c r="P22" s="1"/>
    </row>
    <row r="23" spans="1:16" ht="58.5" customHeight="1" outlineLevel="3">
      <c r="A23" s="23" t="s">
        <v>43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v>1761.04</v>
      </c>
      <c r="P23" s="1"/>
    </row>
    <row r="24" spans="1:16" ht="21.75" customHeight="1" outlineLevel="3">
      <c r="A24" s="25" t="s">
        <v>39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5"/>
      <c r="O24" s="29">
        <f>O25+O26+O32+O34+O33</f>
        <v>159262.19</v>
      </c>
      <c r="P24" s="1"/>
    </row>
    <row r="25" spans="1:16" ht="39.75" customHeight="1" outlineLevel="3">
      <c r="A25" s="38" t="s">
        <v>44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  <c r="O25" s="42">
        <v>100</v>
      </c>
      <c r="P25" s="1"/>
    </row>
    <row r="26" spans="1:16" ht="39.75" customHeight="1" outlineLevel="3">
      <c r="A26" s="38" t="s">
        <v>49</v>
      </c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  <c r="O26" s="42">
        <f>O27+O28+O30+O31</f>
        <v>148841.35</v>
      </c>
      <c r="P26" s="1"/>
    </row>
    <row r="27" spans="1:16" ht="39.75" customHeight="1" outlineLevel="3">
      <c r="A27" s="48" t="s">
        <v>54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69496.02</v>
      </c>
      <c r="P27" s="1"/>
    </row>
    <row r="28" spans="1:16" ht="24" customHeight="1" outlineLevel="3">
      <c r="A28" s="48" t="s">
        <v>51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1"/>
      <c r="O28" s="52">
        <v>57132.48</v>
      </c>
      <c r="P28" s="1"/>
    </row>
    <row r="29" spans="1:16" ht="24" customHeight="1" outlineLevel="3">
      <c r="A29" s="10" t="s">
        <v>50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22">
        <v>2000</v>
      </c>
      <c r="P29" s="1"/>
    </row>
    <row r="30" spans="1:16" ht="42" customHeight="1" outlineLevel="3">
      <c r="A30" s="48" t="s">
        <v>55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1"/>
      <c r="O30" s="52">
        <v>20472.74</v>
      </c>
      <c r="P30" s="1"/>
    </row>
    <row r="31" spans="1:16" ht="40.5" customHeight="1" outlineLevel="3">
      <c r="A31" s="48" t="s">
        <v>60</v>
      </c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1"/>
      <c r="O31" s="52">
        <v>1740.11</v>
      </c>
      <c r="P31" s="1"/>
    </row>
    <row r="32" spans="1:16" ht="39" customHeight="1" outlineLevel="3">
      <c r="A32" s="38" t="s">
        <v>56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10154.75</v>
      </c>
      <c r="P32" s="1"/>
    </row>
    <row r="33" spans="1:16" ht="39" customHeight="1" outlineLevel="3">
      <c r="A33" s="38" t="s">
        <v>61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149.16</v>
      </c>
      <c r="P33" s="1"/>
    </row>
    <row r="34" spans="1:16" ht="39" customHeight="1" outlineLevel="3">
      <c r="A34" s="38" t="s">
        <v>35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16.93</v>
      </c>
      <c r="P34" s="1"/>
    </row>
    <row r="35" spans="1:16" s="3" customFormat="1" ht="24" customHeight="1">
      <c r="A35" s="25" t="s">
        <v>38</v>
      </c>
      <c r="B35" s="26" t="s">
        <v>18</v>
      </c>
      <c r="C35" s="26" t="s">
        <v>12</v>
      </c>
      <c r="D35" s="26" t="s">
        <v>19</v>
      </c>
      <c r="E35" s="26" t="s">
        <v>18</v>
      </c>
      <c r="F35" s="26" t="s">
        <v>18</v>
      </c>
      <c r="G35" s="26" t="s">
        <v>9</v>
      </c>
      <c r="H35" s="30">
        <v>8387000</v>
      </c>
      <c r="I35" s="30">
        <v>8387000</v>
      </c>
      <c r="J35" s="30">
        <v>0</v>
      </c>
      <c r="K35" s="30">
        <v>8387000</v>
      </c>
      <c r="L35" s="30">
        <v>0</v>
      </c>
      <c r="M35" s="30">
        <v>8387000</v>
      </c>
      <c r="N35" s="31"/>
      <c r="O35" s="29">
        <f>O36+O39+O40+O41</f>
        <v>17898.43</v>
      </c>
      <c r="P35" s="1">
        <f>O35-N35</f>
        <v>17898.43</v>
      </c>
    </row>
    <row r="36" spans="1:19" ht="39.75" customHeight="1" outlineLevel="3">
      <c r="A36" s="38" t="s">
        <v>53</v>
      </c>
      <c r="B36" s="39"/>
      <c r="C36" s="39"/>
      <c r="D36" s="39"/>
      <c r="E36" s="39"/>
      <c r="F36" s="39"/>
      <c r="G36" s="39"/>
      <c r="H36" s="43"/>
      <c r="I36" s="43"/>
      <c r="J36" s="43"/>
      <c r="K36" s="43"/>
      <c r="L36" s="43"/>
      <c r="M36" s="43"/>
      <c r="N36" s="44"/>
      <c r="O36" s="42">
        <f>O37+O38</f>
        <v>16998.43</v>
      </c>
      <c r="P36" s="1"/>
      <c r="S36" s="4"/>
    </row>
    <row r="37" spans="1:19" ht="20.25" customHeight="1" outlineLevel="3">
      <c r="A37" s="48" t="s">
        <v>52</v>
      </c>
      <c r="B37" s="49"/>
      <c r="C37" s="49"/>
      <c r="D37" s="49"/>
      <c r="E37" s="49"/>
      <c r="F37" s="49"/>
      <c r="G37" s="49"/>
      <c r="H37" s="53"/>
      <c r="I37" s="53"/>
      <c r="J37" s="53"/>
      <c r="K37" s="53"/>
      <c r="L37" s="53"/>
      <c r="M37" s="53"/>
      <c r="N37" s="54"/>
      <c r="O37" s="52">
        <v>1750</v>
      </c>
      <c r="P37" s="1"/>
      <c r="S37" s="4"/>
    </row>
    <row r="38" spans="1:19" ht="36.75" customHeight="1" outlineLevel="3">
      <c r="A38" s="48" t="s">
        <v>57</v>
      </c>
      <c r="B38" s="49"/>
      <c r="C38" s="49"/>
      <c r="D38" s="49"/>
      <c r="E38" s="49"/>
      <c r="F38" s="49"/>
      <c r="G38" s="49"/>
      <c r="H38" s="53"/>
      <c r="I38" s="53"/>
      <c r="J38" s="53"/>
      <c r="K38" s="53"/>
      <c r="L38" s="53"/>
      <c r="M38" s="53"/>
      <c r="N38" s="54"/>
      <c r="O38" s="52">
        <v>15248.43</v>
      </c>
      <c r="P38" s="1"/>
      <c r="S38" s="4"/>
    </row>
    <row r="39" spans="1:19" ht="24.75" customHeight="1" outlineLevel="3">
      <c r="A39" s="38" t="s">
        <v>36</v>
      </c>
      <c r="B39" s="39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3"/>
      <c r="N39" s="44"/>
      <c r="O39" s="42">
        <v>300</v>
      </c>
      <c r="P39" s="1"/>
      <c r="S39" s="4"/>
    </row>
    <row r="40" spans="1:19" ht="23.25" customHeight="1" outlineLevel="3">
      <c r="A40" s="38" t="s">
        <v>37</v>
      </c>
      <c r="B40" s="39"/>
      <c r="C40" s="39"/>
      <c r="D40" s="39"/>
      <c r="E40" s="39"/>
      <c r="F40" s="39"/>
      <c r="G40" s="39"/>
      <c r="H40" s="43"/>
      <c r="I40" s="43"/>
      <c r="J40" s="43"/>
      <c r="K40" s="43"/>
      <c r="L40" s="43"/>
      <c r="M40" s="43"/>
      <c r="N40" s="44"/>
      <c r="O40" s="42">
        <v>200</v>
      </c>
      <c r="P40" s="1"/>
      <c r="S40" s="4"/>
    </row>
    <row r="41" spans="1:19" ht="38.25" customHeight="1" outlineLevel="3">
      <c r="A41" s="38" t="s">
        <v>35</v>
      </c>
      <c r="B41" s="39"/>
      <c r="C41" s="39"/>
      <c r="D41" s="39"/>
      <c r="E41" s="39"/>
      <c r="F41" s="39"/>
      <c r="G41" s="39"/>
      <c r="H41" s="43"/>
      <c r="I41" s="43"/>
      <c r="J41" s="43"/>
      <c r="K41" s="43"/>
      <c r="L41" s="43"/>
      <c r="M41" s="43"/>
      <c r="N41" s="44"/>
      <c r="O41" s="42">
        <v>400</v>
      </c>
      <c r="P41" s="1"/>
      <c r="S41" s="4"/>
    </row>
    <row r="42" spans="1:19" ht="23.25" customHeight="1" outlineLevel="3">
      <c r="A42" s="25" t="s">
        <v>21</v>
      </c>
      <c r="B42" s="26" t="s">
        <v>18</v>
      </c>
      <c r="C42" s="26" t="s">
        <v>16</v>
      </c>
      <c r="D42" s="26" t="s">
        <v>19</v>
      </c>
      <c r="E42" s="26" t="s">
        <v>18</v>
      </c>
      <c r="F42" s="26" t="s">
        <v>18</v>
      </c>
      <c r="G42" s="26" t="s">
        <v>9</v>
      </c>
      <c r="H42" s="30">
        <v>40182000</v>
      </c>
      <c r="I42" s="30">
        <v>40182000</v>
      </c>
      <c r="J42" s="30">
        <v>0</v>
      </c>
      <c r="K42" s="30">
        <v>40182000</v>
      </c>
      <c r="L42" s="30">
        <v>0</v>
      </c>
      <c r="M42" s="30">
        <v>40182000</v>
      </c>
      <c r="N42" s="31"/>
      <c r="O42" s="29">
        <f>O44+O43+O45</f>
        <v>1162.2</v>
      </c>
      <c r="P42" s="1"/>
      <c r="S42" s="4"/>
    </row>
    <row r="43" spans="1:19" ht="38.25" customHeight="1" outlineLevel="3">
      <c r="A43" s="38" t="s">
        <v>46</v>
      </c>
      <c r="B43" s="45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7"/>
      <c r="O43" s="42">
        <v>394</v>
      </c>
      <c r="P43" s="1"/>
      <c r="S43" s="4"/>
    </row>
    <row r="44" spans="1:19" ht="38.25" customHeight="1" outlineLevel="3">
      <c r="A44" s="38" t="s">
        <v>45</v>
      </c>
      <c r="B44" s="39" t="s">
        <v>18</v>
      </c>
      <c r="C44" s="39" t="s">
        <v>14</v>
      </c>
      <c r="D44" s="39" t="s">
        <v>15</v>
      </c>
      <c r="E44" s="39" t="s">
        <v>18</v>
      </c>
      <c r="F44" s="39" t="s">
        <v>18</v>
      </c>
      <c r="G44" s="39" t="s">
        <v>9</v>
      </c>
      <c r="H44" s="43">
        <v>17908000</v>
      </c>
      <c r="I44" s="43">
        <v>17908000</v>
      </c>
      <c r="J44" s="43">
        <v>0</v>
      </c>
      <c r="K44" s="43">
        <v>17908000</v>
      </c>
      <c r="L44" s="43">
        <v>0</v>
      </c>
      <c r="M44" s="43">
        <v>17908000</v>
      </c>
      <c r="N44" s="44">
        <v>17908</v>
      </c>
      <c r="O44" s="42">
        <v>718.2</v>
      </c>
      <c r="P44" s="1"/>
      <c r="S44" s="4"/>
    </row>
    <row r="45" spans="1:19" ht="38.25" customHeight="1" outlineLevel="3">
      <c r="A45" s="38" t="s">
        <v>61</v>
      </c>
      <c r="B45" s="39"/>
      <c r="C45" s="39"/>
      <c r="D45" s="39"/>
      <c r="E45" s="39"/>
      <c r="F45" s="39"/>
      <c r="G45" s="39"/>
      <c r="H45" s="43"/>
      <c r="I45" s="43"/>
      <c r="J45" s="43"/>
      <c r="K45" s="43"/>
      <c r="L45" s="43"/>
      <c r="M45" s="43"/>
      <c r="N45" s="44"/>
      <c r="O45" s="42">
        <v>50</v>
      </c>
      <c r="P45" s="1"/>
      <c r="S45" s="4"/>
    </row>
    <row r="46" spans="1:16" s="3" customFormat="1" ht="21" customHeight="1">
      <c r="A46" s="25" t="s">
        <v>34</v>
      </c>
      <c r="B46" s="26" t="s">
        <v>18</v>
      </c>
      <c r="C46" s="26" t="s">
        <v>13</v>
      </c>
      <c r="D46" s="26" t="s">
        <v>19</v>
      </c>
      <c r="E46" s="26" t="s">
        <v>18</v>
      </c>
      <c r="F46" s="26" t="s">
        <v>18</v>
      </c>
      <c r="G46" s="26" t="s">
        <v>9</v>
      </c>
      <c r="H46" s="30">
        <v>811543000</v>
      </c>
      <c r="I46" s="30">
        <v>811543000</v>
      </c>
      <c r="J46" s="30">
        <v>0</v>
      </c>
      <c r="K46" s="30">
        <v>811543000</v>
      </c>
      <c r="L46" s="30">
        <v>0</v>
      </c>
      <c r="M46" s="30">
        <v>811543000</v>
      </c>
      <c r="N46" s="31" t="e">
        <f>#REF!+#REF!</f>
        <v>#REF!</v>
      </c>
      <c r="O46" s="29">
        <f>O47</f>
        <v>500</v>
      </c>
      <c r="P46" s="1" t="e">
        <f>O46-N46</f>
        <v>#REF!</v>
      </c>
    </row>
    <row r="47" spans="1:16" s="3" customFormat="1" ht="40.5" customHeight="1">
      <c r="A47" s="38" t="s">
        <v>47</v>
      </c>
      <c r="B47" s="45"/>
      <c r="C47" s="45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7"/>
      <c r="O47" s="42">
        <v>500</v>
      </c>
      <c r="P47" s="1"/>
    </row>
    <row r="48" spans="1:16" ht="0.75" customHeight="1" hidden="1" outlineLevel="3">
      <c r="A48" s="21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8"/>
      <c r="P48" s="1">
        <f>O48-N48</f>
        <v>0</v>
      </c>
    </row>
    <row r="49" spans="1:16" ht="0.75" customHeight="1" outlineLevel="3">
      <c r="A49" s="21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8"/>
      <c r="P49" s="1"/>
    </row>
    <row r="50" spans="1:16" s="3" customFormat="1" ht="19.5" customHeight="1">
      <c r="A50" s="61" t="s">
        <v>26</v>
      </c>
      <c r="B50" s="62"/>
      <c r="C50" s="62"/>
      <c r="D50" s="62"/>
      <c r="E50" s="62"/>
      <c r="F50" s="62"/>
      <c r="G50" s="62"/>
      <c r="H50" s="36">
        <v>3958469230</v>
      </c>
      <c r="I50" s="36">
        <v>3958469230</v>
      </c>
      <c r="J50" s="36">
        <v>0</v>
      </c>
      <c r="K50" s="36">
        <v>3958469230</v>
      </c>
      <c r="L50" s="36">
        <v>0</v>
      </c>
      <c r="M50" s="36">
        <v>3958469230</v>
      </c>
      <c r="N50" s="36" t="e">
        <f>#REF!+#REF!+#REF!+#REF!+#REF!+#REF!+#REF!+#REF!+#REF!+#REF!</f>
        <v>#REF!</v>
      </c>
      <c r="O50" s="37">
        <f>O13+O18+O22+O24+O35+O42+O46</f>
        <v>186518.86</v>
      </c>
      <c r="P50" s="1" t="e">
        <f>O50-N50</f>
        <v>#REF!</v>
      </c>
    </row>
    <row r="51" spans="1:15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"/>
    </row>
    <row r="52" spans="1:15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"/>
    </row>
    <row r="53" spans="1:15" ht="18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</row>
  </sheetData>
  <sheetProtection/>
  <mergeCells count="11">
    <mergeCell ref="A52:N52"/>
    <mergeCell ref="A9:O9"/>
    <mergeCell ref="A8:O8"/>
    <mergeCell ref="A50:G50"/>
    <mergeCell ref="A20:B20"/>
    <mergeCell ref="A1:O1"/>
    <mergeCell ref="A2:O2"/>
    <mergeCell ref="A3:O3"/>
    <mergeCell ref="A5:O5"/>
    <mergeCell ref="A6:O6"/>
    <mergeCell ref="A7:O7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comp-4</cp:lastModifiedBy>
  <cp:lastPrinted>2013-08-09T07:51:07Z</cp:lastPrinted>
  <dcterms:created xsi:type="dcterms:W3CDTF">2002-10-08T15:02:13Z</dcterms:created>
  <dcterms:modified xsi:type="dcterms:W3CDTF">2013-08-21T21:34:55Z</dcterms:modified>
  <cp:category/>
  <cp:version/>
  <cp:contentType/>
  <cp:contentStatus/>
</cp:coreProperties>
</file>